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G9" i="1" s="1"/>
  <c r="J9" i="1" s="1"/>
  <c r="K9" i="1" s="1"/>
  <c r="E8" i="1"/>
  <c r="G8" i="1" s="1"/>
  <c r="J8" i="1" s="1"/>
  <c r="K8" i="1" s="1"/>
  <c r="E7" i="1"/>
  <c r="G7" i="1" s="1"/>
  <c r="J7" i="1" s="1"/>
  <c r="K7" i="1" s="1"/>
  <c r="E6" i="1"/>
  <c r="G6" i="1" s="1"/>
  <c r="J6" i="1" s="1"/>
  <c r="K6" i="1" s="1"/>
  <c r="E5" i="1"/>
  <c r="G5" i="1" s="1"/>
  <c r="J5" i="1" s="1"/>
  <c r="K5" i="1" s="1"/>
  <c r="G16" i="1"/>
  <c r="J16" i="1" s="1"/>
  <c r="K16" i="1" s="1"/>
  <c r="G15" i="1"/>
  <c r="J15" i="1" s="1"/>
  <c r="K15" i="1" s="1"/>
  <c r="G14" i="1"/>
  <c r="J14" i="1" s="1"/>
  <c r="K14" i="1" s="1"/>
  <c r="G13" i="1"/>
  <c r="J13" i="1" s="1"/>
  <c r="K13" i="1" s="1"/>
  <c r="E12" i="1"/>
  <c r="G12" i="1" s="1"/>
  <c r="J12" i="1" s="1"/>
  <c r="K12" i="1" s="1"/>
  <c r="E10" i="1"/>
  <c r="G10" i="1" s="1"/>
  <c r="J10" i="1" s="1"/>
  <c r="K10" i="1" s="1"/>
  <c r="E11" i="1"/>
  <c r="G11" i="1" s="1"/>
  <c r="J11" i="1" s="1"/>
  <c r="K11" i="1" s="1"/>
  <c r="E4" i="1"/>
  <c r="G4" i="1" s="1"/>
  <c r="J4" i="1" s="1"/>
  <c r="K4" i="1" s="1"/>
  <c r="I10" i="1" l="1"/>
  <c r="I14" i="1"/>
  <c r="I7" i="1"/>
  <c r="I11" i="1"/>
  <c r="I15" i="1"/>
  <c r="I4" i="1"/>
  <c r="I8" i="1"/>
  <c r="I12" i="1"/>
  <c r="I16" i="1"/>
  <c r="I6" i="1"/>
  <c r="I5" i="1"/>
  <c r="I9" i="1"/>
  <c r="I13" i="1"/>
  <c r="G17" i="1"/>
  <c r="J17" i="1"/>
  <c r="K17" i="1" s="1"/>
  <c r="D13" i="1"/>
  <c r="D14" i="1"/>
  <c r="E17" i="1"/>
  <c r="D15" i="1"/>
  <c r="D16" i="1"/>
  <c r="I17" i="1" l="1"/>
  <c r="D17" i="1"/>
</calcChain>
</file>

<file path=xl/sharedStrings.xml><?xml version="1.0" encoding="utf-8"?>
<sst xmlns="http://schemas.openxmlformats.org/spreadsheetml/2006/main" count="96" uniqueCount="34">
  <si>
    <t>Caramelized Almonds</t>
  </si>
  <si>
    <t>LOT</t>
  </si>
  <si>
    <t>CA020123</t>
  </si>
  <si>
    <t>SHELF</t>
  </si>
  <si>
    <t>LIFE</t>
  </si>
  <si>
    <t>PALLETS</t>
  </si>
  <si>
    <t>PACKS</t>
  </si>
  <si>
    <t>UNITS</t>
  </si>
  <si>
    <t>PRICE</t>
  </si>
  <si>
    <t>560238399578 9</t>
  </si>
  <si>
    <t>EAN13</t>
  </si>
  <si>
    <t>1560238399578 6</t>
  </si>
  <si>
    <t>ITF14</t>
  </si>
  <si>
    <t>Nº</t>
  </si>
  <si>
    <t>TOTAL</t>
  </si>
  <si>
    <t>PER</t>
  </si>
  <si>
    <t>BOX</t>
  </si>
  <si>
    <t>PALLET</t>
  </si>
  <si>
    <t>(cm)</t>
  </si>
  <si>
    <t>USUAL</t>
  </si>
  <si>
    <t>STOCK</t>
  </si>
  <si>
    <t>KG</t>
  </si>
  <si>
    <t>REFERENCE</t>
  </si>
  <si>
    <t>560238399577 2</t>
  </si>
  <si>
    <t>1560238399577 9</t>
  </si>
  <si>
    <t>TO10223</t>
  </si>
  <si>
    <t>Toasted Almonds</t>
  </si>
  <si>
    <t>NET KG</t>
  </si>
  <si>
    <t>GROSS KG</t>
  </si>
  <si>
    <t>UNIT</t>
  </si>
  <si>
    <t>HEIGHT</t>
  </si>
  <si>
    <t>WIDTH</t>
  </si>
  <si>
    <t>DEPTH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</si>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</sst>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0_ ;\-0\ "/>
    <numFmt numFmtId="166" formatCode="0.0"/>
    <numFmt numFmtId="167" formatCode="#,##0.000_ ;\-#,##0.000\ "/>
    <numFmt numFmtId="168" formatCode="0.000"/>
    <numFmt numFmtId="169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44" fontId="2" fillId="0" borderId="0" xfId="2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7" fontId="3" fillId="0" borderId="0" xfId="3" applyNumberFormat="1" applyFont="1" applyFill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164" fontId="3" fillId="0" borderId="0" xfId="1" applyFont="1" applyFill="1" applyAlignment="1">
      <alignment horizontal="center" vertical="center"/>
    </xf>
    <xf numFmtId="14" fontId="2" fillId="0" borderId="0" xfId="3" applyNumberFormat="1" applyFont="1" applyFill="1" applyBorder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1" applyNumberFormat="1" applyFont="1" applyFill="1" applyAlignment="1">
      <alignment horizontal="center" vertical="center"/>
    </xf>
    <xf numFmtId="44" fontId="2" fillId="2" borderId="0" xfId="2" applyFont="1" applyFill="1" applyAlignment="1">
      <alignment vertical="center"/>
    </xf>
    <xf numFmtId="2" fontId="2" fillId="0" borderId="0" xfId="1" applyNumberFormat="1" applyFont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169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8" fontId="5" fillId="0" borderId="0" xfId="0" applyNumberFormat="1" applyFont="1" applyAlignment="1">
      <alignment horizontal="center" vertical="center" wrapText="1"/>
    </xf>
    <xf numFmtId="169" fontId="3" fillId="0" borderId="0" xfId="3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1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1" applyNumberFormat="1" applyFont="1" applyFill="1" applyBorder="1" applyAlignment="1">
      <alignment horizontal="center" vertical="center"/>
    </xf>
    <xf numFmtId="8" fontId="5" fillId="2" borderId="0" xfId="0" applyNumberFormat="1" applyFont="1" applyFill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tabSelected="1" workbookViewId="0">
      <selection activeCell="L25" sqref="L25"/>
    </sheetView>
  </sheetViews>
  <sheetFormatPr defaultColWidth="8.7109375" defaultRowHeight="12" x14ac:dyDescent="0.25"/>
  <cols>
    <col min="1" max="1" width="15.140625" style="1" bestFit="1" customWidth="1"/>
    <col min="2" max="2" width="4.85546875" style="1" customWidth="1"/>
    <col min="3" max="3" width="8.5703125" style="4" customWidth="1"/>
    <col min="4" max="4" width="6.5703125" style="11" bestFit="1" customWidth="1"/>
    <col min="5" max="5" width="5.42578125" style="11" bestFit="1" customWidth="1"/>
    <col min="6" max="6" width="5.140625" style="4" bestFit="1" customWidth="1"/>
    <col min="7" max="7" width="5.42578125" style="11" bestFit="1" customWidth="1"/>
    <col min="8" max="8" width="5.5703125" style="2" bestFit="1" customWidth="1"/>
    <col min="9" max="9" width="10" style="2" customWidth="1"/>
    <col min="10" max="10" width="10.42578125" style="4" customWidth="1"/>
    <col min="11" max="11" width="7.7109375" style="4" bestFit="1" customWidth="1"/>
    <col min="12" max="12" width="11.85546875" style="1" bestFit="1" customWidth="1"/>
    <col min="13" max="13" width="5.85546875" style="1" bestFit="1" customWidth="1"/>
    <col min="14" max="14" width="7.7109375" style="1" bestFit="1" customWidth="1"/>
    <col min="15" max="15" width="5.42578125" style="1" bestFit="1" customWidth="1"/>
    <col min="16" max="16" width="5.5703125" style="1" bestFit="1" customWidth="1"/>
    <col min="17" max="17" width="5.85546875" style="1" bestFit="1" customWidth="1"/>
    <col min="18" max="18" width="13.85546875" style="1" customWidth="1"/>
    <col min="19" max="19" width="8.5703125" style="1" bestFit="1" customWidth="1"/>
    <col min="20" max="16384" width="8.7109375" style="1"/>
  </cols>
  <sheetData>
    <row r="1" spans="1:19" x14ac:dyDescent="0.25">
      <c r="A1" s="21"/>
      <c r="B1" s="21"/>
      <c r="C1" s="21"/>
      <c r="D1" s="22" t="s">
        <v>13</v>
      </c>
      <c r="E1" s="22" t="s">
        <v>13</v>
      </c>
      <c r="F1" s="21" t="s">
        <v>7</v>
      </c>
      <c r="G1" s="22" t="s">
        <v>13</v>
      </c>
      <c r="H1" s="21" t="s">
        <v>19</v>
      </c>
      <c r="I1" s="21" t="s">
        <v>14</v>
      </c>
      <c r="J1" s="21" t="s">
        <v>14</v>
      </c>
      <c r="K1" s="21" t="s">
        <v>14</v>
      </c>
      <c r="L1" s="21"/>
      <c r="M1" s="21"/>
      <c r="N1" s="21"/>
      <c r="O1" s="21" t="s">
        <v>18</v>
      </c>
      <c r="P1" s="21" t="s">
        <v>18</v>
      </c>
      <c r="Q1" s="21" t="s">
        <v>18</v>
      </c>
      <c r="R1" s="21"/>
      <c r="S1" s="21"/>
    </row>
    <row r="2" spans="1:19" x14ac:dyDescent="0.25">
      <c r="A2" s="23" t="s">
        <v>22</v>
      </c>
      <c r="B2" s="23" t="s">
        <v>21</v>
      </c>
      <c r="C2" s="23" t="s">
        <v>1</v>
      </c>
      <c r="D2" s="24" t="s">
        <v>5</v>
      </c>
      <c r="E2" s="24" t="s">
        <v>6</v>
      </c>
      <c r="F2" s="23" t="s">
        <v>15</v>
      </c>
      <c r="G2" s="24" t="s">
        <v>7</v>
      </c>
      <c r="H2" s="23" t="s">
        <v>3</v>
      </c>
      <c r="I2" s="23" t="s">
        <v>33</v>
      </c>
      <c r="J2" s="23" t="s">
        <v>27</v>
      </c>
      <c r="K2" s="23" t="s">
        <v>28</v>
      </c>
      <c r="L2" s="23" t="s">
        <v>10</v>
      </c>
      <c r="M2" s="23" t="s">
        <v>27</v>
      </c>
      <c r="N2" s="23" t="s">
        <v>28</v>
      </c>
      <c r="O2" s="23" t="s">
        <v>32</v>
      </c>
      <c r="P2" s="23" t="s">
        <v>31</v>
      </c>
      <c r="Q2" s="23" t="s">
        <v>30</v>
      </c>
      <c r="R2" s="23" t="s">
        <v>12</v>
      </c>
      <c r="S2" s="23" t="s">
        <v>3</v>
      </c>
    </row>
    <row r="3" spans="1:19" x14ac:dyDescent="0.25">
      <c r="A3" s="25"/>
      <c r="B3" s="25"/>
      <c r="C3" s="25"/>
      <c r="D3" s="26" t="s">
        <v>20</v>
      </c>
      <c r="E3" s="26" t="s">
        <v>20</v>
      </c>
      <c r="F3" s="25" t="s">
        <v>16</v>
      </c>
      <c r="G3" s="26" t="s">
        <v>20</v>
      </c>
      <c r="H3" s="25" t="s">
        <v>8</v>
      </c>
      <c r="I3" s="25" t="s">
        <v>8</v>
      </c>
      <c r="J3" s="25" t="s">
        <v>17</v>
      </c>
      <c r="K3" s="25" t="s">
        <v>17</v>
      </c>
      <c r="L3" s="25"/>
      <c r="M3" s="25" t="s">
        <v>29</v>
      </c>
      <c r="N3" s="25" t="s">
        <v>29</v>
      </c>
      <c r="O3" s="25" t="s">
        <v>29</v>
      </c>
      <c r="P3" s="25" t="s">
        <v>29</v>
      </c>
      <c r="Q3" s="25" t="s">
        <v>29</v>
      </c>
      <c r="R3" s="25"/>
      <c r="S3" s="25" t="s">
        <v>4</v>
      </c>
    </row>
    <row r="4" spans="1:19" x14ac:dyDescent="0.25">
      <c r="A4" s="1" t="s">
        <v>0</v>
      </c>
      <c r="B4" s="10">
        <v>0.15</v>
      </c>
      <c r="C4" s="4" t="s">
        <v>2</v>
      </c>
      <c r="D4" s="15">
        <v>1</v>
      </c>
      <c r="E4" s="11">
        <f t="shared" ref="E4:E9" si="0">D4*76</f>
        <v>76</v>
      </c>
      <c r="F4" s="18">
        <v>32</v>
      </c>
      <c r="G4" s="11">
        <f t="shared" ref="G4:G16" si="1">E4*F4</f>
        <v>2432</v>
      </c>
      <c r="H4" s="19">
        <v>5.49</v>
      </c>
      <c r="I4" s="19">
        <f>H4*G4</f>
        <v>13351.68</v>
      </c>
      <c r="J4" s="20">
        <f t="shared" ref="J4:J16" si="2">G4*B4</f>
        <v>364.8</v>
      </c>
      <c r="K4" s="20">
        <f t="shared" ref="K4:K17" si="3">J4*1.15</f>
        <v>419.52</v>
      </c>
      <c r="L4" s="5" t="s">
        <v>9</v>
      </c>
      <c r="M4" s="6">
        <v>0.15</v>
      </c>
      <c r="N4" s="7">
        <v>0.18</v>
      </c>
      <c r="O4" s="8">
        <v>9.5</v>
      </c>
      <c r="P4" s="8">
        <v>3.3</v>
      </c>
      <c r="Q4" s="8">
        <v>21</v>
      </c>
      <c r="R4" s="5" t="s">
        <v>11</v>
      </c>
      <c r="S4" s="9">
        <v>45291</v>
      </c>
    </row>
    <row r="5" spans="1:19" x14ac:dyDescent="0.25">
      <c r="A5" s="1" t="s">
        <v>0</v>
      </c>
      <c r="B5" s="10">
        <v>0.15</v>
      </c>
      <c r="C5" s="4" t="s">
        <v>2</v>
      </c>
      <c r="D5" s="15">
        <v>1</v>
      </c>
      <c r="E5" s="11">
        <f t="shared" si="0"/>
        <v>76</v>
      </c>
      <c r="F5" s="18">
        <v>32</v>
      </c>
      <c r="G5" s="11">
        <f t="shared" si="1"/>
        <v>2432</v>
      </c>
      <c r="H5" s="19">
        <v>5.49</v>
      </c>
      <c r="I5" s="19">
        <f t="shared" ref="I5:I16" si="4">H5*G5</f>
        <v>13351.68</v>
      </c>
      <c r="J5" s="20">
        <f t="shared" si="2"/>
        <v>364.8</v>
      </c>
      <c r="K5" s="20">
        <f t="shared" si="3"/>
        <v>419.52</v>
      </c>
      <c r="L5" s="5" t="s">
        <v>9</v>
      </c>
      <c r="M5" s="6">
        <v>0.15</v>
      </c>
      <c r="N5" s="7">
        <v>0.18</v>
      </c>
      <c r="O5" s="8">
        <v>9.5</v>
      </c>
      <c r="P5" s="8">
        <v>3.3</v>
      </c>
      <c r="Q5" s="8">
        <v>21</v>
      </c>
      <c r="R5" s="5" t="s">
        <v>11</v>
      </c>
      <c r="S5" s="9">
        <v>45291</v>
      </c>
    </row>
    <row r="6" spans="1:19" x14ac:dyDescent="0.25">
      <c r="A6" s="1" t="s">
        <v>0</v>
      </c>
      <c r="B6" s="10">
        <v>0.15</v>
      </c>
      <c r="C6" s="4" t="s">
        <v>2</v>
      </c>
      <c r="D6" s="15">
        <v>1</v>
      </c>
      <c r="E6" s="11">
        <f t="shared" si="0"/>
        <v>76</v>
      </c>
      <c r="F6" s="18">
        <v>32</v>
      </c>
      <c r="G6" s="11">
        <f t="shared" si="1"/>
        <v>2432</v>
      </c>
      <c r="H6" s="19">
        <v>5.49</v>
      </c>
      <c r="I6" s="19">
        <f t="shared" si="4"/>
        <v>13351.68</v>
      </c>
      <c r="J6" s="20">
        <f t="shared" si="2"/>
        <v>364.8</v>
      </c>
      <c r="K6" s="20">
        <f t="shared" si="3"/>
        <v>419.52</v>
      </c>
      <c r="L6" s="5" t="s">
        <v>9</v>
      </c>
      <c r="M6" s="6">
        <v>0.15</v>
      </c>
      <c r="N6" s="7">
        <v>0.18</v>
      </c>
      <c r="O6" s="8">
        <v>9.5</v>
      </c>
      <c r="P6" s="8">
        <v>3.3</v>
      </c>
      <c r="Q6" s="8">
        <v>21</v>
      </c>
      <c r="R6" s="5" t="s">
        <v>11</v>
      </c>
      <c r="S6" s="9">
        <v>45291</v>
      </c>
    </row>
    <row r="7" spans="1:19" x14ac:dyDescent="0.25">
      <c r="A7" s="1" t="s">
        <v>0</v>
      </c>
      <c r="B7" s="10">
        <v>0.15</v>
      </c>
      <c r="C7" s="4" t="s">
        <v>2</v>
      </c>
      <c r="D7" s="15">
        <v>1</v>
      </c>
      <c r="E7" s="11">
        <f t="shared" si="0"/>
        <v>76</v>
      </c>
      <c r="F7" s="18">
        <v>32</v>
      </c>
      <c r="G7" s="11">
        <f t="shared" si="1"/>
        <v>2432</v>
      </c>
      <c r="H7" s="19">
        <v>5.49</v>
      </c>
      <c r="I7" s="19">
        <f t="shared" si="4"/>
        <v>13351.68</v>
      </c>
      <c r="J7" s="20">
        <f t="shared" si="2"/>
        <v>364.8</v>
      </c>
      <c r="K7" s="20">
        <f t="shared" si="3"/>
        <v>419.52</v>
      </c>
      <c r="L7" s="5" t="s">
        <v>9</v>
      </c>
      <c r="M7" s="6">
        <v>0.15</v>
      </c>
      <c r="N7" s="7">
        <v>0.18</v>
      </c>
      <c r="O7" s="8">
        <v>9.5</v>
      </c>
      <c r="P7" s="8">
        <v>3.3</v>
      </c>
      <c r="Q7" s="8">
        <v>21</v>
      </c>
      <c r="R7" s="5" t="s">
        <v>11</v>
      </c>
      <c r="S7" s="9">
        <v>45291</v>
      </c>
    </row>
    <row r="8" spans="1:19" x14ac:dyDescent="0.25">
      <c r="A8" s="1" t="s">
        <v>0</v>
      </c>
      <c r="B8" s="10">
        <v>0.15</v>
      </c>
      <c r="C8" s="4" t="s">
        <v>2</v>
      </c>
      <c r="D8" s="15">
        <v>1</v>
      </c>
      <c r="E8" s="11">
        <f t="shared" si="0"/>
        <v>76</v>
      </c>
      <c r="F8" s="18">
        <v>32</v>
      </c>
      <c r="G8" s="11">
        <f t="shared" si="1"/>
        <v>2432</v>
      </c>
      <c r="H8" s="19">
        <v>5.49</v>
      </c>
      <c r="I8" s="19">
        <f t="shared" si="4"/>
        <v>13351.68</v>
      </c>
      <c r="J8" s="20">
        <f t="shared" si="2"/>
        <v>364.8</v>
      </c>
      <c r="K8" s="20">
        <f t="shared" si="3"/>
        <v>419.52</v>
      </c>
      <c r="L8" s="5" t="s">
        <v>9</v>
      </c>
      <c r="M8" s="6">
        <v>0.15</v>
      </c>
      <c r="N8" s="7">
        <v>0.18</v>
      </c>
      <c r="O8" s="8">
        <v>9.5</v>
      </c>
      <c r="P8" s="8">
        <v>3.3</v>
      </c>
      <c r="Q8" s="8">
        <v>21</v>
      </c>
      <c r="R8" s="5" t="s">
        <v>11</v>
      </c>
      <c r="S8" s="9">
        <v>45291</v>
      </c>
    </row>
    <row r="9" spans="1:19" x14ac:dyDescent="0.25">
      <c r="A9" s="1" t="s">
        <v>0</v>
      </c>
      <c r="B9" s="10">
        <v>0.15</v>
      </c>
      <c r="C9" s="4" t="s">
        <v>2</v>
      </c>
      <c r="D9" s="15">
        <v>1</v>
      </c>
      <c r="E9" s="11">
        <f t="shared" si="0"/>
        <v>76</v>
      </c>
      <c r="F9" s="18">
        <v>32</v>
      </c>
      <c r="G9" s="11">
        <f t="shared" si="1"/>
        <v>2432</v>
      </c>
      <c r="H9" s="19">
        <v>5.49</v>
      </c>
      <c r="I9" s="19">
        <f t="shared" si="4"/>
        <v>13351.68</v>
      </c>
      <c r="J9" s="20">
        <f t="shared" si="2"/>
        <v>364.8</v>
      </c>
      <c r="K9" s="20">
        <f t="shared" si="3"/>
        <v>419.52</v>
      </c>
      <c r="L9" s="5" t="s">
        <v>9</v>
      </c>
      <c r="M9" s="6">
        <v>0.15</v>
      </c>
      <c r="N9" s="7">
        <v>0.18</v>
      </c>
      <c r="O9" s="8">
        <v>9.5</v>
      </c>
      <c r="P9" s="8">
        <v>3.3</v>
      </c>
      <c r="Q9" s="8">
        <v>21</v>
      </c>
      <c r="R9" s="5" t="s">
        <v>11</v>
      </c>
      <c r="S9" s="9">
        <v>45291</v>
      </c>
    </row>
    <row r="10" spans="1:19" x14ac:dyDescent="0.25">
      <c r="A10" s="1" t="s">
        <v>0</v>
      </c>
      <c r="B10" s="10">
        <v>0.15</v>
      </c>
      <c r="C10" s="4" t="s">
        <v>2</v>
      </c>
      <c r="D10" s="15">
        <v>1</v>
      </c>
      <c r="E10" s="11">
        <f>D10*84</f>
        <v>84</v>
      </c>
      <c r="F10" s="18">
        <v>16</v>
      </c>
      <c r="G10" s="11">
        <f t="shared" si="1"/>
        <v>1344</v>
      </c>
      <c r="H10" s="19">
        <v>5.49</v>
      </c>
      <c r="I10" s="19">
        <f t="shared" si="4"/>
        <v>7378.56</v>
      </c>
      <c r="J10" s="20">
        <f t="shared" si="2"/>
        <v>201.6</v>
      </c>
      <c r="K10" s="20">
        <f t="shared" si="3"/>
        <v>231.83999999999997</v>
      </c>
      <c r="L10" s="5" t="s">
        <v>9</v>
      </c>
      <c r="M10" s="6">
        <v>0.15</v>
      </c>
      <c r="N10" s="7">
        <v>0.18</v>
      </c>
      <c r="O10" s="8">
        <v>9.5</v>
      </c>
      <c r="P10" s="8">
        <v>3.3</v>
      </c>
      <c r="Q10" s="8">
        <v>21</v>
      </c>
      <c r="R10" s="5" t="s">
        <v>11</v>
      </c>
      <c r="S10" s="9">
        <v>45291</v>
      </c>
    </row>
    <row r="11" spans="1:19" x14ac:dyDescent="0.25">
      <c r="A11" s="1" t="s">
        <v>26</v>
      </c>
      <c r="B11" s="10">
        <v>0.15</v>
      </c>
      <c r="C11" s="4" t="s">
        <v>25</v>
      </c>
      <c r="D11" s="15">
        <v>1</v>
      </c>
      <c r="E11" s="11">
        <f>D11*76</f>
        <v>76</v>
      </c>
      <c r="F11" s="18">
        <v>40</v>
      </c>
      <c r="G11" s="11">
        <f t="shared" si="1"/>
        <v>3040</v>
      </c>
      <c r="H11" s="19">
        <v>4.99</v>
      </c>
      <c r="I11" s="19">
        <f t="shared" si="4"/>
        <v>15169.6</v>
      </c>
      <c r="J11" s="20">
        <f t="shared" si="2"/>
        <v>456</v>
      </c>
      <c r="K11" s="20">
        <f t="shared" si="3"/>
        <v>524.4</v>
      </c>
      <c r="L11" s="5" t="s">
        <v>23</v>
      </c>
      <c r="M11" s="6">
        <v>0.15</v>
      </c>
      <c r="N11" s="7">
        <v>0.18</v>
      </c>
      <c r="O11" s="8">
        <v>9.5</v>
      </c>
      <c r="P11" s="8">
        <v>3.3</v>
      </c>
      <c r="Q11" s="8">
        <v>21</v>
      </c>
      <c r="R11" s="5" t="s">
        <v>24</v>
      </c>
      <c r="S11" s="9">
        <v>45473</v>
      </c>
    </row>
    <row r="12" spans="1:19" x14ac:dyDescent="0.25">
      <c r="A12" s="1" t="s">
        <v>26</v>
      </c>
      <c r="B12" s="10">
        <v>0.15</v>
      </c>
      <c r="C12" s="4" t="s">
        <v>25</v>
      </c>
      <c r="D12" s="15">
        <v>1</v>
      </c>
      <c r="E12" s="11">
        <f>D12*84</f>
        <v>84</v>
      </c>
      <c r="F12" s="18">
        <v>16</v>
      </c>
      <c r="G12" s="11">
        <f t="shared" si="1"/>
        <v>1344</v>
      </c>
      <c r="H12" s="19">
        <v>4.99</v>
      </c>
      <c r="I12" s="19">
        <f t="shared" si="4"/>
        <v>6706.56</v>
      </c>
      <c r="J12" s="20">
        <f t="shared" si="2"/>
        <v>201.6</v>
      </c>
      <c r="K12" s="20">
        <f t="shared" si="3"/>
        <v>231.83999999999997</v>
      </c>
      <c r="L12" s="5" t="s">
        <v>23</v>
      </c>
      <c r="M12" s="6">
        <v>0.15</v>
      </c>
      <c r="N12" s="7">
        <v>0.18</v>
      </c>
      <c r="O12" s="8">
        <v>9.5</v>
      </c>
      <c r="P12" s="8">
        <v>3.3</v>
      </c>
      <c r="Q12" s="8">
        <v>21</v>
      </c>
      <c r="R12" s="5" t="s">
        <v>24</v>
      </c>
      <c r="S12" s="9">
        <v>45473</v>
      </c>
    </row>
    <row r="13" spans="1:19" x14ac:dyDescent="0.25">
      <c r="A13" s="1" t="s">
        <v>26</v>
      </c>
      <c r="B13" s="10">
        <v>0.15</v>
      </c>
      <c r="C13" s="4" t="s">
        <v>25</v>
      </c>
      <c r="D13" s="15">
        <f>G13/(G13+G14+G15+G16)</f>
        <v>0.47126436781609193</v>
      </c>
      <c r="E13" s="11">
        <v>41</v>
      </c>
      <c r="F13" s="18">
        <v>16</v>
      </c>
      <c r="G13" s="11">
        <f t="shared" si="1"/>
        <v>656</v>
      </c>
      <c r="H13" s="19">
        <v>4.99</v>
      </c>
      <c r="I13" s="19">
        <f t="shared" si="4"/>
        <v>3273.44</v>
      </c>
      <c r="J13" s="20">
        <f t="shared" si="2"/>
        <v>98.399999999999991</v>
      </c>
      <c r="K13" s="20">
        <f t="shared" si="3"/>
        <v>113.15999999999998</v>
      </c>
      <c r="L13" s="5" t="s">
        <v>23</v>
      </c>
      <c r="M13" s="6">
        <v>0.15</v>
      </c>
      <c r="N13" s="7">
        <v>0.18</v>
      </c>
      <c r="O13" s="8">
        <v>9.5</v>
      </c>
      <c r="P13" s="8">
        <v>3.3</v>
      </c>
      <c r="Q13" s="8">
        <v>21</v>
      </c>
      <c r="R13" s="5" t="s">
        <v>24</v>
      </c>
      <c r="S13" s="9">
        <v>45473</v>
      </c>
    </row>
    <row r="14" spans="1:19" x14ac:dyDescent="0.25">
      <c r="A14" s="1" t="s">
        <v>26</v>
      </c>
      <c r="B14" s="10">
        <v>0.15</v>
      </c>
      <c r="C14" s="4" t="s">
        <v>25</v>
      </c>
      <c r="D14" s="15">
        <f>G14/(G13+G14+G15+G16)</f>
        <v>6.8965517241379309E-2</v>
      </c>
      <c r="E14" s="11">
        <v>3</v>
      </c>
      <c r="F14" s="18">
        <v>32</v>
      </c>
      <c r="G14" s="11">
        <f t="shared" si="1"/>
        <v>96</v>
      </c>
      <c r="H14" s="19">
        <v>4.99</v>
      </c>
      <c r="I14" s="19">
        <f t="shared" si="4"/>
        <v>479.04</v>
      </c>
      <c r="J14" s="20">
        <f t="shared" si="2"/>
        <v>14.399999999999999</v>
      </c>
      <c r="K14" s="20">
        <f t="shared" si="3"/>
        <v>16.559999999999999</v>
      </c>
      <c r="L14" s="5" t="s">
        <v>23</v>
      </c>
      <c r="M14" s="6">
        <v>0.15</v>
      </c>
      <c r="N14" s="7">
        <v>0.18</v>
      </c>
      <c r="O14" s="8">
        <v>9.5</v>
      </c>
      <c r="P14" s="8">
        <v>3.3</v>
      </c>
      <c r="Q14" s="8">
        <v>21</v>
      </c>
      <c r="R14" s="5" t="s">
        <v>24</v>
      </c>
      <c r="S14" s="9">
        <v>45473</v>
      </c>
    </row>
    <row r="15" spans="1:19" x14ac:dyDescent="0.25">
      <c r="A15" s="1" t="s">
        <v>0</v>
      </c>
      <c r="B15" s="10">
        <v>0.15</v>
      </c>
      <c r="C15" s="4" t="s">
        <v>2</v>
      </c>
      <c r="D15" s="15">
        <f>G15/(G13+G14+G15+G16)</f>
        <v>0.17241379310344829</v>
      </c>
      <c r="E15" s="11">
        <v>15</v>
      </c>
      <c r="F15" s="18">
        <v>16</v>
      </c>
      <c r="G15" s="11">
        <f t="shared" si="1"/>
        <v>240</v>
      </c>
      <c r="H15" s="19">
        <v>5.49</v>
      </c>
      <c r="I15" s="19">
        <f t="shared" si="4"/>
        <v>1317.6000000000001</v>
      </c>
      <c r="J15" s="20">
        <f t="shared" si="2"/>
        <v>36</v>
      </c>
      <c r="K15" s="20">
        <f t="shared" si="3"/>
        <v>41.4</v>
      </c>
      <c r="L15" s="5" t="s">
        <v>9</v>
      </c>
      <c r="M15" s="6">
        <v>0.15</v>
      </c>
      <c r="N15" s="7">
        <v>0.18</v>
      </c>
      <c r="O15" s="8">
        <v>9.5</v>
      </c>
      <c r="P15" s="8">
        <v>3.3</v>
      </c>
      <c r="Q15" s="8">
        <v>21</v>
      </c>
      <c r="R15" s="5" t="s">
        <v>11</v>
      </c>
      <c r="S15" s="9">
        <v>45291</v>
      </c>
    </row>
    <row r="16" spans="1:19" x14ac:dyDescent="0.25">
      <c r="A16" s="1" t="s">
        <v>0</v>
      </c>
      <c r="B16" s="10">
        <v>0.15</v>
      </c>
      <c r="C16" s="4" t="s">
        <v>2</v>
      </c>
      <c r="D16" s="15">
        <f>G16/(G13+G14+G15+G16)</f>
        <v>0.28735632183908044</v>
      </c>
      <c r="E16" s="11">
        <v>10</v>
      </c>
      <c r="F16" s="18">
        <v>40</v>
      </c>
      <c r="G16" s="11">
        <f t="shared" si="1"/>
        <v>400</v>
      </c>
      <c r="H16" s="19">
        <v>5.49</v>
      </c>
      <c r="I16" s="19">
        <f t="shared" si="4"/>
        <v>2196</v>
      </c>
      <c r="J16" s="20">
        <f t="shared" si="2"/>
        <v>60</v>
      </c>
      <c r="K16" s="20">
        <f t="shared" si="3"/>
        <v>69</v>
      </c>
      <c r="L16" s="5" t="s">
        <v>9</v>
      </c>
      <c r="M16" s="6">
        <v>0.15</v>
      </c>
      <c r="N16" s="7">
        <v>0.18</v>
      </c>
      <c r="O16" s="8">
        <v>9.5</v>
      </c>
      <c r="P16" s="8">
        <v>3.3</v>
      </c>
      <c r="Q16" s="8">
        <v>21</v>
      </c>
      <c r="R16" s="5" t="s">
        <v>11</v>
      </c>
      <c r="S16" s="9">
        <v>45291</v>
      </c>
    </row>
    <row r="17" spans="1:19" x14ac:dyDescent="0.25">
      <c r="A17" s="12"/>
      <c r="B17" s="12"/>
      <c r="C17" s="3"/>
      <c r="D17" s="13">
        <f>SUM(D4:D16)</f>
        <v>10</v>
      </c>
      <c r="E17" s="13">
        <f>SUM(E4:E16)</f>
        <v>769</v>
      </c>
      <c r="F17" s="3"/>
      <c r="G17" s="13">
        <f>SUM(G4:G16)</f>
        <v>21712</v>
      </c>
      <c r="H17" s="14"/>
      <c r="I17" s="27">
        <f>SUM(I4:I16)</f>
        <v>116630.87999999999</v>
      </c>
      <c r="J17" s="17">
        <f>SUM(J4:J16)</f>
        <v>3256.8</v>
      </c>
      <c r="K17" s="16">
        <f t="shared" si="3"/>
        <v>3745.3199999999997</v>
      </c>
      <c r="L17" s="12"/>
      <c r="M17" s="12"/>
      <c r="N17" s="12"/>
      <c r="O17" s="12"/>
      <c r="P17" s="12"/>
      <c r="Q17" s="12"/>
      <c r="R17" s="12"/>
      <c r="S1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2023-07-20T20:19:56Z</dcterms:created>
  <dcterms:modified xsi:type="dcterms:W3CDTF">2023-07-26T10:58:55Z</dcterms:modified>
</cp:coreProperties>
</file>